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75" windowHeight="3060" activeTab="0"/>
  </bookViews>
  <sheets>
    <sheet name="Sorting Issues" sheetId="1" r:id="rId1"/>
    <sheet name="Multiple Solutions" sheetId="2" r:id="rId2"/>
    <sheet name="Sheet3" sheetId="3" r:id="rId3"/>
  </sheets>
  <definedNames/>
  <calcPr calcMode="manual" fullCalcOnLoad="1"/>
</workbook>
</file>

<file path=xl/comments2.xml><?xml version="1.0" encoding="utf-8"?>
<comments xmlns="http://schemas.openxmlformats.org/spreadsheetml/2006/main">
  <authors>
    <author>flockc</author>
  </authors>
  <commentList>
    <comment ref="G1" authorId="0">
      <text>
        <r>
          <rPr>
            <b/>
            <sz val="9"/>
            <rFont val="Tahoma"/>
            <family val="2"/>
          </rPr>
          <t>flockc:</t>
        </r>
        <r>
          <rPr>
            <sz val="9"/>
            <rFont val="Tahoma"/>
            <family val="2"/>
          </rPr>
          <t xml:space="preserve">
I had to manually calculate this because XNPV is unhappy with the order of the data. Sheet3 has the data sorted by date and it returns the same result.
</t>
        </r>
      </text>
    </comment>
    <comment ref="H1" authorId="0">
      <text>
        <r>
          <rPr>
            <b/>
            <sz val="9"/>
            <rFont val="Tahoma"/>
            <family val="2"/>
          </rPr>
          <t>flockc:</t>
        </r>
        <r>
          <rPr>
            <sz val="9"/>
            <rFont val="Tahoma"/>
            <family val="2"/>
          </rPr>
          <t xml:space="preserve">
I had to manually calculate this because XNPV doesn't like negative rates</t>
        </r>
      </text>
    </comment>
    <comment ref="G38" authorId="0">
      <text>
        <r>
          <rPr>
            <b/>
            <sz val="9"/>
            <rFont val="Tahoma"/>
            <family val="2"/>
          </rPr>
          <t>flockc:</t>
        </r>
        <r>
          <rPr>
            <sz val="9"/>
            <rFont val="Tahoma"/>
            <family val="2"/>
          </rPr>
          <t xml:space="preserve">
Both rates resolve to zero within 8 places (more or less). </t>
        </r>
      </text>
    </comment>
  </commentList>
</comments>
</file>

<file path=xl/sharedStrings.xml><?xml version="1.0" encoding="utf-8"?>
<sst xmlns="http://schemas.openxmlformats.org/spreadsheetml/2006/main" count="19" uniqueCount="12">
  <si>
    <t>proj_no</t>
  </si>
  <si>
    <t>cf_no</t>
  </si>
  <si>
    <t>cf_date</t>
  </si>
  <si>
    <t>cf_amt</t>
  </si>
  <si>
    <t>Sorted by Date</t>
  </si>
  <si>
    <t>Original Order</t>
  </si>
  <si>
    <t>XIRR</t>
  </si>
  <si>
    <t>min(cf_date)</t>
  </si>
  <si>
    <t>XNPV using EXCEL XIRR</t>
  </si>
  <si>
    <t>XNPV using wct.XIRR</t>
  </si>
  <si>
    <t>Excel XIRR</t>
  </si>
  <si>
    <t>wct.XIRR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</si>
</sst>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</numFmts>
  <fonts count="20"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7.8515625" style="0" bestFit="1" customWidth="1"/>
    <col min="2" max="2" width="5.8515625" style="0" bestFit="1" customWidth="1"/>
    <col min="3" max="3" width="10.7109375" style="0" bestFit="1" customWidth="1"/>
    <col min="4" max="4" width="7.7109375" style="0" bestFit="1" customWidth="1"/>
    <col min="5" max="5" width="12.00390625" style="0" bestFit="1" customWidth="1"/>
    <col min="6" max="6" width="12.7109375" style="0" bestFit="1" customWidth="1"/>
    <col min="7" max="7" width="7.7109375" style="0" bestFit="1" customWidth="1"/>
    <col min="8" max="8" width="11.28125" style="0" customWidth="1"/>
  </cols>
  <sheetData>
    <row r="1" spans="1:7" ht="15">
      <c r="A1" s="4" t="s">
        <v>5</v>
      </c>
      <c r="B1" s="4"/>
      <c r="C1" s="4"/>
      <c r="D1" s="4"/>
      <c r="F1" s="4" t="s">
        <v>4</v>
      </c>
      <c r="G1" s="4"/>
    </row>
    <row r="2" spans="1:8" ht="15">
      <c r="A2" t="s">
        <v>0</v>
      </c>
      <c r="B2" t="s">
        <v>1</v>
      </c>
      <c r="C2" t="s">
        <v>2</v>
      </c>
      <c r="D2" t="s">
        <v>3</v>
      </c>
      <c r="E2" t="s">
        <v>6</v>
      </c>
      <c r="F2" t="s">
        <v>2</v>
      </c>
      <c r="G2" t="s">
        <v>3</v>
      </c>
      <c r="H2" t="s">
        <v>6</v>
      </c>
    </row>
    <row r="3" spans="1:7" ht="15">
      <c r="A3">
        <v>6</v>
      </c>
      <c r="B3">
        <v>1</v>
      </c>
      <c r="C3" s="1">
        <v>39480</v>
      </c>
      <c r="D3">
        <v>-17.047</v>
      </c>
      <c r="F3" s="1">
        <v>36790</v>
      </c>
      <c r="G3">
        <v>87.334</v>
      </c>
    </row>
    <row r="4" spans="1:7" ht="15">
      <c r="A4">
        <v>6</v>
      </c>
      <c r="B4">
        <v>2</v>
      </c>
      <c r="C4" s="1">
        <v>39834</v>
      </c>
      <c r="D4">
        <v>-65.903</v>
      </c>
      <c r="F4" s="1">
        <v>36800</v>
      </c>
      <c r="G4">
        <v>56.231</v>
      </c>
    </row>
    <row r="5" spans="1:7" ht="15">
      <c r="A5">
        <v>6</v>
      </c>
      <c r="B5">
        <v>3</v>
      </c>
      <c r="C5" s="1">
        <v>39701</v>
      </c>
      <c r="D5">
        <v>-1.458</v>
      </c>
      <c r="F5" s="1">
        <v>37424</v>
      </c>
      <c r="G5">
        <v>-11.238</v>
      </c>
    </row>
    <row r="6" spans="1:7" ht="15">
      <c r="A6">
        <v>6</v>
      </c>
      <c r="B6">
        <v>4</v>
      </c>
      <c r="C6" s="1">
        <v>40123</v>
      </c>
      <c r="D6">
        <v>15.902</v>
      </c>
      <c r="F6" s="1">
        <v>37530</v>
      </c>
      <c r="G6">
        <v>-38.926</v>
      </c>
    </row>
    <row r="7" spans="1:7" ht="15">
      <c r="A7">
        <v>6</v>
      </c>
      <c r="B7">
        <v>5</v>
      </c>
      <c r="C7" s="1">
        <v>38782</v>
      </c>
      <c r="D7">
        <v>8.321</v>
      </c>
      <c r="F7" s="1">
        <v>37539</v>
      </c>
      <c r="G7">
        <v>-39.322</v>
      </c>
    </row>
    <row r="8" spans="1:7" ht="15">
      <c r="A8">
        <v>6</v>
      </c>
      <c r="B8">
        <v>6</v>
      </c>
      <c r="C8" s="1">
        <v>38259</v>
      </c>
      <c r="D8">
        <v>-34.269</v>
      </c>
      <c r="F8" s="1">
        <v>37741</v>
      </c>
      <c r="G8">
        <v>-52.977</v>
      </c>
    </row>
    <row r="9" spans="1:7" ht="15">
      <c r="A9">
        <v>6</v>
      </c>
      <c r="B9">
        <v>7</v>
      </c>
      <c r="C9" s="1">
        <v>38859</v>
      </c>
      <c r="D9">
        <v>-86.867</v>
      </c>
      <c r="F9" s="1">
        <v>37766</v>
      </c>
      <c r="G9">
        <v>-70.725</v>
      </c>
    </row>
    <row r="10" spans="1:7" ht="15">
      <c r="A10">
        <v>6</v>
      </c>
      <c r="B10">
        <v>8</v>
      </c>
      <c r="C10" s="1">
        <v>38717</v>
      </c>
      <c r="D10">
        <v>-83.835</v>
      </c>
      <c r="F10" s="1">
        <v>38045</v>
      </c>
      <c r="G10">
        <v>-68.798</v>
      </c>
    </row>
    <row r="11" spans="1:7" ht="15">
      <c r="A11">
        <v>6</v>
      </c>
      <c r="B11">
        <v>9</v>
      </c>
      <c r="C11" s="1">
        <v>38045</v>
      </c>
      <c r="D11">
        <v>-68.798</v>
      </c>
      <c r="F11" s="1">
        <v>38259</v>
      </c>
      <c r="G11">
        <v>-34.269</v>
      </c>
    </row>
    <row r="12" spans="1:7" ht="15">
      <c r="A12">
        <v>6</v>
      </c>
      <c r="B12">
        <v>10</v>
      </c>
      <c r="C12" s="1">
        <v>36800</v>
      </c>
      <c r="D12">
        <v>56.231</v>
      </c>
      <c r="F12" s="1">
        <v>38717</v>
      </c>
      <c r="G12">
        <v>-83.835</v>
      </c>
    </row>
    <row r="13" spans="1:7" ht="15">
      <c r="A13">
        <v>6</v>
      </c>
      <c r="B13">
        <v>11</v>
      </c>
      <c r="C13" s="1">
        <v>37424</v>
      </c>
      <c r="D13">
        <v>-11.238</v>
      </c>
      <c r="F13" s="1">
        <v>38782</v>
      </c>
      <c r="G13">
        <v>8.321</v>
      </c>
    </row>
    <row r="14" spans="1:7" ht="15">
      <c r="A14">
        <v>6</v>
      </c>
      <c r="B14">
        <v>12</v>
      </c>
      <c r="C14" s="1">
        <v>37741</v>
      </c>
      <c r="D14">
        <v>-52.977</v>
      </c>
      <c r="F14" s="1">
        <v>38859</v>
      </c>
      <c r="G14">
        <v>-86.867</v>
      </c>
    </row>
    <row r="15" spans="1:7" ht="15">
      <c r="A15">
        <v>6</v>
      </c>
      <c r="B15">
        <v>13</v>
      </c>
      <c r="C15" s="1">
        <v>37539</v>
      </c>
      <c r="D15">
        <v>-39.322</v>
      </c>
      <c r="F15" s="1">
        <v>39480</v>
      </c>
      <c r="G15">
        <v>-17.047</v>
      </c>
    </row>
    <row r="16" spans="1:7" ht="15">
      <c r="A16">
        <v>6</v>
      </c>
      <c r="B16">
        <v>14</v>
      </c>
      <c r="C16" s="1">
        <v>36790</v>
      </c>
      <c r="D16">
        <v>87.334</v>
      </c>
      <c r="F16" s="1">
        <v>39701</v>
      </c>
      <c r="G16">
        <v>-1.458</v>
      </c>
    </row>
    <row r="17" spans="1:7" ht="15">
      <c r="A17">
        <v>6</v>
      </c>
      <c r="B17">
        <v>15</v>
      </c>
      <c r="C17" s="1">
        <v>37530</v>
      </c>
      <c r="D17">
        <v>-38.926</v>
      </c>
      <c r="F17" s="1">
        <v>39834</v>
      </c>
      <c r="G17">
        <v>-65.903</v>
      </c>
    </row>
    <row r="18" spans="1:8" ht="15">
      <c r="A18">
        <v>6</v>
      </c>
      <c r="B18">
        <v>16</v>
      </c>
      <c r="C18" s="1">
        <v>37766</v>
      </c>
      <c r="D18">
        <v>-70.725</v>
      </c>
      <c r="E18">
        <f>XIRR(D3:D18,C3:C18)</f>
        <v>2.9802322387695314E-09</v>
      </c>
      <c r="F18" s="1">
        <v>40123</v>
      </c>
      <c r="G18">
        <v>15.902</v>
      </c>
      <c r="H18">
        <f>XIRR(G3:G18,F3:F18)</f>
        <v>0.44237191081047056</v>
      </c>
    </row>
    <row r="19" spans="3:6" ht="15">
      <c r="C19" s="1"/>
      <c r="F19" s="1"/>
    </row>
    <row r="20" spans="1:7" ht="15">
      <c r="A20">
        <v>16</v>
      </c>
      <c r="B20">
        <v>1</v>
      </c>
      <c r="C20" s="1">
        <v>38672</v>
      </c>
      <c r="D20">
        <v>-88.544</v>
      </c>
      <c r="F20" s="1">
        <v>37333</v>
      </c>
      <c r="G20">
        <v>60.169</v>
      </c>
    </row>
    <row r="21" spans="1:7" ht="15">
      <c r="A21">
        <v>16</v>
      </c>
      <c r="B21">
        <v>2</v>
      </c>
      <c r="C21" s="1">
        <v>38493</v>
      </c>
      <c r="D21">
        <v>21.343</v>
      </c>
      <c r="F21" s="1">
        <v>37580</v>
      </c>
      <c r="G21">
        <v>-41.718</v>
      </c>
    </row>
    <row r="22" spans="1:7" ht="15">
      <c r="A22">
        <v>16</v>
      </c>
      <c r="B22">
        <v>3</v>
      </c>
      <c r="C22" s="1">
        <v>37333</v>
      </c>
      <c r="D22">
        <v>60.169</v>
      </c>
      <c r="F22" s="1">
        <v>38493</v>
      </c>
      <c r="G22">
        <v>21.343</v>
      </c>
    </row>
    <row r="23" spans="1:7" ht="15">
      <c r="A23">
        <v>16</v>
      </c>
      <c r="B23">
        <v>4</v>
      </c>
      <c r="C23" s="1">
        <v>37580</v>
      </c>
      <c r="D23">
        <v>-41.718</v>
      </c>
      <c r="F23" s="1">
        <v>38672</v>
      </c>
      <c r="G23">
        <v>-88.544</v>
      </c>
    </row>
    <row r="24" spans="1:7" ht="15">
      <c r="A24">
        <v>16</v>
      </c>
      <c r="B24">
        <v>5</v>
      </c>
      <c r="C24" s="1">
        <v>38852</v>
      </c>
      <c r="D24">
        <v>79.444</v>
      </c>
      <c r="F24" s="1">
        <v>38852</v>
      </c>
      <c r="G24">
        <v>79.444</v>
      </c>
    </row>
    <row r="25" spans="1:7" ht="15">
      <c r="A25">
        <v>16</v>
      </c>
      <c r="B25">
        <v>6</v>
      </c>
      <c r="C25" s="1">
        <v>39639</v>
      </c>
      <c r="D25">
        <v>13.106</v>
      </c>
      <c r="F25" s="1">
        <v>39115</v>
      </c>
      <c r="G25">
        <v>87.678</v>
      </c>
    </row>
    <row r="26" spans="1:7" ht="15">
      <c r="A26">
        <v>16</v>
      </c>
      <c r="B26">
        <v>7</v>
      </c>
      <c r="C26" s="1">
        <v>40743</v>
      </c>
      <c r="D26">
        <v>-95.013</v>
      </c>
      <c r="F26" s="1">
        <v>39639</v>
      </c>
      <c r="G26">
        <v>13.106</v>
      </c>
    </row>
    <row r="27" spans="1:7" ht="15">
      <c r="A27">
        <v>16</v>
      </c>
      <c r="B27">
        <v>8</v>
      </c>
      <c r="C27" s="1">
        <v>41532</v>
      </c>
      <c r="D27">
        <v>32.164</v>
      </c>
      <c r="F27" s="1">
        <v>40164</v>
      </c>
      <c r="G27">
        <v>2.112</v>
      </c>
    </row>
    <row r="28" spans="1:7" ht="15">
      <c r="A28">
        <v>16</v>
      </c>
      <c r="B28">
        <v>9</v>
      </c>
      <c r="C28" s="1">
        <v>41672</v>
      </c>
      <c r="D28">
        <v>-21.048</v>
      </c>
      <c r="F28" s="1">
        <v>40335</v>
      </c>
      <c r="G28">
        <v>11.139</v>
      </c>
    </row>
    <row r="29" spans="1:7" ht="15">
      <c r="A29">
        <v>16</v>
      </c>
      <c r="B29">
        <v>10</v>
      </c>
      <c r="C29" s="1">
        <v>42453</v>
      </c>
      <c r="D29">
        <v>19.815</v>
      </c>
      <c r="F29" s="1">
        <v>40655</v>
      </c>
      <c r="G29">
        <v>-83.28</v>
      </c>
    </row>
    <row r="30" spans="1:7" ht="15">
      <c r="A30">
        <v>16</v>
      </c>
      <c r="B30">
        <v>11</v>
      </c>
      <c r="C30" s="1">
        <v>41557</v>
      </c>
      <c r="D30">
        <v>-34.443</v>
      </c>
      <c r="F30" s="1">
        <v>40743</v>
      </c>
      <c r="G30">
        <v>-95.013</v>
      </c>
    </row>
    <row r="31" spans="1:7" ht="15">
      <c r="A31">
        <v>16</v>
      </c>
      <c r="B31">
        <v>12</v>
      </c>
      <c r="C31" s="1">
        <v>41878</v>
      </c>
      <c r="D31">
        <v>-20.953</v>
      </c>
      <c r="F31" s="1">
        <v>41532</v>
      </c>
      <c r="G31">
        <v>32.164</v>
      </c>
    </row>
    <row r="32" spans="1:7" ht="15">
      <c r="A32">
        <v>16</v>
      </c>
      <c r="B32">
        <v>13</v>
      </c>
      <c r="C32" s="1">
        <v>40655</v>
      </c>
      <c r="D32">
        <v>-83.28</v>
      </c>
      <c r="F32" s="1">
        <v>41557</v>
      </c>
      <c r="G32">
        <v>-34.443</v>
      </c>
    </row>
    <row r="33" spans="1:7" ht="15">
      <c r="A33">
        <v>16</v>
      </c>
      <c r="B33">
        <v>14</v>
      </c>
      <c r="C33" s="1">
        <v>40164</v>
      </c>
      <c r="D33">
        <v>2.112</v>
      </c>
      <c r="F33" s="1">
        <v>41672</v>
      </c>
      <c r="G33">
        <v>-21.048</v>
      </c>
    </row>
    <row r="34" spans="1:7" ht="15">
      <c r="A34">
        <v>16</v>
      </c>
      <c r="B34">
        <v>15</v>
      </c>
      <c r="C34" s="1">
        <v>39115</v>
      </c>
      <c r="D34">
        <v>87.678</v>
      </c>
      <c r="F34" s="1">
        <v>41878</v>
      </c>
      <c r="G34">
        <v>-20.953</v>
      </c>
    </row>
    <row r="35" spans="1:8" ht="15">
      <c r="A35">
        <v>16</v>
      </c>
      <c r="B35">
        <v>16</v>
      </c>
      <c r="C35" s="1">
        <v>40335</v>
      </c>
      <c r="D35">
        <v>11.139</v>
      </c>
      <c r="E35">
        <f>XIRR(D20:D35,C20:C35)</f>
        <v>-0.48677490943227897</v>
      </c>
      <c r="F35" s="1">
        <v>42453</v>
      </c>
      <c r="G35">
        <v>19.815</v>
      </c>
      <c r="H35">
        <f>XIRR(G20:G35,F20:F35)</f>
        <v>0.06931015551090239</v>
      </c>
    </row>
    <row r="36" ht="15">
      <c r="C36" s="1"/>
    </row>
    <row r="37" spans="1:7" ht="15">
      <c r="A37">
        <v>21</v>
      </c>
      <c r="B37">
        <v>1</v>
      </c>
      <c r="C37" s="1">
        <v>39363</v>
      </c>
      <c r="D37">
        <v>46.391</v>
      </c>
      <c r="F37" s="1">
        <v>34733</v>
      </c>
      <c r="G37">
        <v>-73.989</v>
      </c>
    </row>
    <row r="38" spans="1:7" ht="15">
      <c r="A38">
        <v>21</v>
      </c>
      <c r="B38">
        <v>2</v>
      </c>
      <c r="C38" s="1">
        <v>39272</v>
      </c>
      <c r="D38">
        <v>21.003</v>
      </c>
      <c r="F38" s="1">
        <v>35705</v>
      </c>
      <c r="G38">
        <v>-32.134</v>
      </c>
    </row>
    <row r="39" spans="1:7" ht="15">
      <c r="A39">
        <v>21</v>
      </c>
      <c r="B39">
        <v>3</v>
      </c>
      <c r="C39" s="1">
        <v>38085</v>
      </c>
      <c r="D39">
        <v>-75.6</v>
      </c>
      <c r="F39" s="1">
        <v>35803</v>
      </c>
      <c r="G39">
        <v>65.486</v>
      </c>
    </row>
    <row r="40" spans="1:7" ht="15">
      <c r="A40">
        <v>21</v>
      </c>
      <c r="B40">
        <v>4</v>
      </c>
      <c r="C40" s="1">
        <v>39521</v>
      </c>
      <c r="D40">
        <v>-58.066</v>
      </c>
      <c r="F40" s="1">
        <v>35935</v>
      </c>
      <c r="G40">
        <v>93.293</v>
      </c>
    </row>
    <row r="41" spans="1:7" ht="15">
      <c r="A41">
        <v>21</v>
      </c>
      <c r="B41">
        <v>5</v>
      </c>
      <c r="C41" s="1">
        <v>38099</v>
      </c>
      <c r="D41">
        <v>-17.591</v>
      </c>
      <c r="F41" s="1">
        <v>36285</v>
      </c>
      <c r="G41">
        <v>-57.891</v>
      </c>
    </row>
    <row r="42" spans="1:7" ht="15">
      <c r="A42">
        <v>21</v>
      </c>
      <c r="B42">
        <v>6</v>
      </c>
      <c r="C42" s="1">
        <v>37292</v>
      </c>
      <c r="D42">
        <v>-9.326</v>
      </c>
      <c r="F42" s="1">
        <v>36530</v>
      </c>
      <c r="G42">
        <v>53.503</v>
      </c>
    </row>
    <row r="43" spans="1:7" ht="15">
      <c r="A43">
        <v>21</v>
      </c>
      <c r="B43">
        <v>7</v>
      </c>
      <c r="C43" s="1">
        <v>37898</v>
      </c>
      <c r="D43">
        <v>-38.995</v>
      </c>
      <c r="F43" s="1">
        <v>36562</v>
      </c>
      <c r="G43">
        <v>-4.238</v>
      </c>
    </row>
    <row r="44" spans="1:7" ht="15">
      <c r="A44">
        <v>21</v>
      </c>
      <c r="B44">
        <v>8</v>
      </c>
      <c r="C44" s="1">
        <v>38981</v>
      </c>
      <c r="D44">
        <v>57.517</v>
      </c>
      <c r="F44" s="1">
        <v>36828</v>
      </c>
      <c r="G44">
        <v>-52.973</v>
      </c>
    </row>
    <row r="45" spans="1:7" ht="15">
      <c r="A45">
        <v>21</v>
      </c>
      <c r="B45">
        <v>9</v>
      </c>
      <c r="C45" s="1">
        <v>37910</v>
      </c>
      <c r="D45">
        <v>97.849</v>
      </c>
      <c r="F45" s="1">
        <v>36915</v>
      </c>
      <c r="G45">
        <v>-81.375</v>
      </c>
    </row>
    <row r="46" spans="1:7" ht="15">
      <c r="A46">
        <v>21</v>
      </c>
      <c r="B46">
        <v>10</v>
      </c>
      <c r="C46" s="1">
        <v>36970</v>
      </c>
      <c r="D46">
        <v>-93.608</v>
      </c>
      <c r="F46" s="1">
        <v>36958</v>
      </c>
      <c r="G46">
        <v>19.334</v>
      </c>
    </row>
    <row r="47" spans="1:7" ht="15">
      <c r="A47">
        <v>21</v>
      </c>
      <c r="B47">
        <v>11</v>
      </c>
      <c r="C47" s="1">
        <v>35935</v>
      </c>
      <c r="D47">
        <v>93.293</v>
      </c>
      <c r="F47" s="1">
        <v>36970</v>
      </c>
      <c r="G47">
        <v>-93.608</v>
      </c>
    </row>
    <row r="48" spans="1:7" ht="15">
      <c r="A48">
        <v>21</v>
      </c>
      <c r="B48">
        <v>12</v>
      </c>
      <c r="C48" s="1">
        <v>35803</v>
      </c>
      <c r="D48">
        <v>65.486</v>
      </c>
      <c r="F48" s="1">
        <v>37027</v>
      </c>
      <c r="G48">
        <v>73.401</v>
      </c>
    </row>
    <row r="49" spans="1:7" ht="15">
      <c r="A49">
        <v>21</v>
      </c>
      <c r="B49">
        <v>13</v>
      </c>
      <c r="C49" s="1">
        <v>34733</v>
      </c>
      <c r="D49">
        <v>-73.989</v>
      </c>
      <c r="F49" s="1">
        <v>37292</v>
      </c>
      <c r="G49">
        <v>-9.326</v>
      </c>
    </row>
    <row r="50" spans="1:7" ht="15">
      <c r="A50">
        <v>21</v>
      </c>
      <c r="B50">
        <v>14</v>
      </c>
      <c r="C50" s="1">
        <v>35705</v>
      </c>
      <c r="D50">
        <v>-32.134</v>
      </c>
      <c r="F50" s="1">
        <v>37366</v>
      </c>
      <c r="G50">
        <v>53.323</v>
      </c>
    </row>
    <row r="51" spans="1:7" ht="15">
      <c r="A51">
        <v>21</v>
      </c>
      <c r="B51">
        <v>15</v>
      </c>
      <c r="C51" s="1">
        <v>36915</v>
      </c>
      <c r="D51">
        <v>-81.375</v>
      </c>
      <c r="F51" s="1">
        <v>37614</v>
      </c>
      <c r="G51">
        <v>-8.216</v>
      </c>
    </row>
    <row r="52" spans="1:7" ht="15">
      <c r="A52">
        <v>21</v>
      </c>
      <c r="B52">
        <v>16</v>
      </c>
      <c r="C52" s="1">
        <v>36285</v>
      </c>
      <c r="D52">
        <v>-57.891</v>
      </c>
      <c r="F52" s="1">
        <v>37712</v>
      </c>
      <c r="G52">
        <v>17.531</v>
      </c>
    </row>
    <row r="53" spans="1:7" ht="15">
      <c r="A53">
        <v>21</v>
      </c>
      <c r="B53">
        <v>17</v>
      </c>
      <c r="C53" s="1">
        <v>37366</v>
      </c>
      <c r="D53">
        <v>53.323</v>
      </c>
      <c r="F53" s="1">
        <v>37890</v>
      </c>
      <c r="G53">
        <v>16.72</v>
      </c>
    </row>
    <row r="54" spans="1:7" ht="15">
      <c r="A54">
        <v>21</v>
      </c>
      <c r="B54">
        <v>18</v>
      </c>
      <c r="C54" s="1">
        <v>38506</v>
      </c>
      <c r="D54">
        <v>52.927</v>
      </c>
      <c r="F54" s="1">
        <v>37898</v>
      </c>
      <c r="G54">
        <v>-38.995</v>
      </c>
    </row>
    <row r="55" spans="1:7" ht="15">
      <c r="A55">
        <v>21</v>
      </c>
      <c r="B55">
        <v>19</v>
      </c>
      <c r="C55" s="1">
        <v>38048</v>
      </c>
      <c r="D55">
        <v>-62.509</v>
      </c>
      <c r="F55" s="1">
        <v>37910</v>
      </c>
      <c r="G55">
        <v>97.849</v>
      </c>
    </row>
    <row r="56" spans="1:7" ht="15">
      <c r="A56">
        <v>21</v>
      </c>
      <c r="B56">
        <v>20</v>
      </c>
      <c r="C56" s="1">
        <v>37614</v>
      </c>
      <c r="D56">
        <v>-8.216</v>
      </c>
      <c r="F56" s="1">
        <v>38048</v>
      </c>
      <c r="G56">
        <v>-62.509</v>
      </c>
    </row>
    <row r="57" spans="1:7" ht="15">
      <c r="A57">
        <v>21</v>
      </c>
      <c r="B57">
        <v>21</v>
      </c>
      <c r="C57" s="1">
        <v>36958</v>
      </c>
      <c r="D57">
        <v>19.334</v>
      </c>
      <c r="F57" s="1">
        <v>38085</v>
      </c>
      <c r="G57">
        <v>-75.6</v>
      </c>
    </row>
    <row r="58" spans="1:7" ht="15">
      <c r="A58">
        <v>21</v>
      </c>
      <c r="B58">
        <v>22</v>
      </c>
      <c r="C58" s="1">
        <v>37712</v>
      </c>
      <c r="D58">
        <v>17.531</v>
      </c>
      <c r="F58" s="1">
        <v>38099</v>
      </c>
      <c r="G58">
        <v>-17.591</v>
      </c>
    </row>
    <row r="59" spans="1:7" ht="15">
      <c r="A59">
        <v>21</v>
      </c>
      <c r="B59">
        <v>23</v>
      </c>
      <c r="C59" s="1">
        <v>36530</v>
      </c>
      <c r="D59">
        <v>53.503</v>
      </c>
      <c r="F59" s="1">
        <v>38506</v>
      </c>
      <c r="G59">
        <v>52.927</v>
      </c>
    </row>
    <row r="60" spans="1:7" ht="15">
      <c r="A60">
        <v>21</v>
      </c>
      <c r="B60">
        <v>24</v>
      </c>
      <c r="C60" s="1">
        <v>36828</v>
      </c>
      <c r="D60">
        <v>-52.973</v>
      </c>
      <c r="F60" s="1">
        <v>38981</v>
      </c>
      <c r="G60">
        <v>57.517</v>
      </c>
    </row>
    <row r="61" spans="1:7" ht="15">
      <c r="A61">
        <v>21</v>
      </c>
      <c r="B61">
        <v>25</v>
      </c>
      <c r="C61" s="1">
        <v>37890</v>
      </c>
      <c r="D61">
        <v>16.72</v>
      </c>
      <c r="F61" s="1">
        <v>39272</v>
      </c>
      <c r="G61">
        <v>21.003</v>
      </c>
    </row>
    <row r="62" spans="1:7" ht="15">
      <c r="A62">
        <v>21</v>
      </c>
      <c r="B62">
        <v>26</v>
      </c>
      <c r="C62" s="1">
        <v>36562</v>
      </c>
      <c r="D62">
        <v>-4.238</v>
      </c>
      <c r="F62" s="1">
        <v>39363</v>
      </c>
      <c r="G62">
        <v>46.391</v>
      </c>
    </row>
    <row r="63" spans="1:8" ht="15">
      <c r="A63">
        <v>21</v>
      </c>
      <c r="B63">
        <v>27</v>
      </c>
      <c r="C63" s="1">
        <v>37027</v>
      </c>
      <c r="D63">
        <v>73.401</v>
      </c>
      <c r="E63">
        <f>XIRR(D37:D63,C37:C63)</f>
        <v>-0.6067414276301861</v>
      </c>
      <c r="F63" s="1">
        <v>39521</v>
      </c>
      <c r="G63">
        <v>-58.066</v>
      </c>
      <c r="H63">
        <f>XIRR(G37:G63,F37:F63)</f>
        <v>0.0032192438840866087</v>
      </c>
    </row>
    <row r="64" ht="15">
      <c r="C64" s="1"/>
    </row>
    <row r="65" ht="15">
      <c r="C65" s="1"/>
    </row>
  </sheetData>
  <sheetProtection/>
  <mergeCells count="2">
    <mergeCell ref="F1:G1"/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8515625" style="0" bestFit="1" customWidth="1"/>
    <col min="2" max="2" width="5.8515625" style="0" bestFit="1" customWidth="1"/>
    <col min="3" max="3" width="10.7109375" style="0" bestFit="1" customWidth="1"/>
    <col min="4" max="4" width="7.7109375" style="0" bestFit="1" customWidth="1"/>
    <col min="5" max="5" width="12.00390625" style="0" bestFit="1" customWidth="1"/>
    <col min="6" max="6" width="13.00390625" style="0" customWidth="1"/>
    <col min="7" max="8" width="12.7109375" style="0" bestFit="1" customWidth="1"/>
    <col min="9" max="9" width="12.28125" style="0" bestFit="1" customWidth="1"/>
    <col min="10" max="10" width="12.7109375" style="0" bestFit="1" customWidth="1"/>
  </cols>
  <sheetData>
    <row r="1" spans="1:9" ht="33.75" customHeight="1">
      <c r="A1" t="s">
        <v>0</v>
      </c>
      <c r="B1" t="s">
        <v>1</v>
      </c>
      <c r="C1" t="s">
        <v>2</v>
      </c>
      <c r="D1" t="s">
        <v>3</v>
      </c>
      <c r="E1" t="s">
        <v>10</v>
      </c>
      <c r="F1" t="s">
        <v>7</v>
      </c>
      <c r="G1" s="2" t="s">
        <v>8</v>
      </c>
      <c r="H1" s="2" t="s">
        <v>9</v>
      </c>
      <c r="I1" t="s">
        <v>11</v>
      </c>
    </row>
    <row r="2" spans="1:8" ht="15">
      <c r="A2">
        <v>25</v>
      </c>
      <c r="B2">
        <v>1</v>
      </c>
      <c r="C2" s="1">
        <v>40958</v>
      </c>
      <c r="D2">
        <v>-82.811</v>
      </c>
      <c r="G2">
        <f aca="true" t="shared" si="0" ref="G2:G37">((1+$E$37)^-((C2-$F$37)/365))*D2</f>
        <v>-34.98712758657449</v>
      </c>
      <c r="H2">
        <f aca="true" t="shared" si="1" ref="H2:H37">((1+$I$37)^-((C2-$F$37)/365))*D2</f>
        <v>-135.5956373352679</v>
      </c>
    </row>
    <row r="3" spans="1:8" ht="15">
      <c r="A3">
        <v>25</v>
      </c>
      <c r="B3">
        <v>2</v>
      </c>
      <c r="C3" s="1">
        <v>41109</v>
      </c>
      <c r="D3">
        <v>-40.683</v>
      </c>
      <c r="G3">
        <f t="shared" si="0"/>
        <v>-16.840554292494694</v>
      </c>
      <c r="H3">
        <f t="shared" si="1"/>
        <v>-67.3986543394129</v>
      </c>
    </row>
    <row r="4" spans="1:8" ht="15">
      <c r="A4">
        <v>25</v>
      </c>
      <c r="B4">
        <v>3</v>
      </c>
      <c r="C4" s="1">
        <v>39861</v>
      </c>
      <c r="D4">
        <v>-20.671</v>
      </c>
      <c r="G4">
        <f t="shared" si="0"/>
        <v>-10.131439824434175</v>
      </c>
      <c r="H4">
        <f t="shared" si="1"/>
        <v>-31.089186483057127</v>
      </c>
    </row>
    <row r="5" spans="1:8" ht="15">
      <c r="A5">
        <v>25</v>
      </c>
      <c r="B5">
        <v>4</v>
      </c>
      <c r="C5" s="1">
        <v>39580</v>
      </c>
      <c r="D5">
        <v>27.266</v>
      </c>
      <c r="G5">
        <f t="shared" si="0"/>
        <v>13.881943775934175</v>
      </c>
      <c r="H5">
        <f t="shared" si="1"/>
        <v>40.12497138413035</v>
      </c>
    </row>
    <row r="6" spans="1:8" ht="15">
      <c r="A6">
        <v>25</v>
      </c>
      <c r="B6">
        <v>5</v>
      </c>
      <c r="C6" s="1">
        <v>39913</v>
      </c>
      <c r="D6">
        <v>-30.906</v>
      </c>
      <c r="G6">
        <f t="shared" si="0"/>
        <v>-15.041652619254009</v>
      </c>
      <c r="H6">
        <f t="shared" si="1"/>
        <v>-46.670265393926066</v>
      </c>
    </row>
    <row r="7" spans="1:8" ht="15">
      <c r="A7">
        <v>25</v>
      </c>
      <c r="B7">
        <v>6</v>
      </c>
      <c r="C7" s="1">
        <v>38732</v>
      </c>
      <c r="D7">
        <v>-60.845</v>
      </c>
      <c r="G7">
        <f t="shared" si="0"/>
        <v>-34.746029723534726</v>
      </c>
      <c r="H7">
        <f t="shared" si="1"/>
        <v>-83.84675765763319</v>
      </c>
    </row>
    <row r="8" spans="1:8" ht="15">
      <c r="A8">
        <v>25</v>
      </c>
      <c r="B8">
        <v>7</v>
      </c>
      <c r="C8" s="1">
        <v>38090</v>
      </c>
      <c r="D8">
        <v>12.132</v>
      </c>
      <c r="G8">
        <f t="shared" si="0"/>
        <v>7.5570795869126925</v>
      </c>
      <c r="H8">
        <f t="shared" si="1"/>
        <v>15.907171260448713</v>
      </c>
    </row>
    <row r="9" spans="1:8" ht="15">
      <c r="A9">
        <v>25</v>
      </c>
      <c r="B9">
        <v>8</v>
      </c>
      <c r="C9" s="1">
        <v>36789</v>
      </c>
      <c r="D9">
        <v>50.807</v>
      </c>
      <c r="G9">
        <f t="shared" si="0"/>
        <v>37.742193114218395</v>
      </c>
      <c r="H9">
        <f t="shared" si="1"/>
        <v>60.2296691572862</v>
      </c>
    </row>
    <row r="10" spans="1:8" ht="15">
      <c r="A10">
        <v>25</v>
      </c>
      <c r="B10">
        <v>9</v>
      </c>
      <c r="C10" s="1">
        <v>36930</v>
      </c>
      <c r="D10">
        <v>-64.154</v>
      </c>
      <c r="G10">
        <f t="shared" si="0"/>
        <v>-46.75610686765191</v>
      </c>
      <c r="H10">
        <f t="shared" si="1"/>
        <v>-76.88732851159553</v>
      </c>
    </row>
    <row r="11" spans="1:8" ht="15">
      <c r="A11">
        <v>25</v>
      </c>
      <c r="B11">
        <v>10</v>
      </c>
      <c r="C11" s="1">
        <v>36003</v>
      </c>
      <c r="D11">
        <v>33.865</v>
      </c>
      <c r="G11">
        <f t="shared" si="0"/>
        <v>27.980875713914436</v>
      </c>
      <c r="H11">
        <f t="shared" si="1"/>
        <v>37.773927183131036</v>
      </c>
    </row>
    <row r="12" spans="1:8" ht="15">
      <c r="A12">
        <v>25</v>
      </c>
      <c r="B12">
        <v>11</v>
      </c>
      <c r="C12" s="1">
        <v>34995</v>
      </c>
      <c r="D12">
        <v>10.025</v>
      </c>
      <c r="G12">
        <f t="shared" si="0"/>
        <v>9.494060100985694</v>
      </c>
      <c r="H12">
        <f t="shared" si="1"/>
        <v>10.342133273377394</v>
      </c>
    </row>
    <row r="13" spans="1:8" ht="15">
      <c r="A13">
        <v>25</v>
      </c>
      <c r="B13">
        <v>12</v>
      </c>
      <c r="C13" s="1">
        <v>35712</v>
      </c>
      <c r="D13">
        <v>-58.584</v>
      </c>
      <c r="G13">
        <f t="shared" si="0"/>
        <v>-50.349629926329285</v>
      </c>
      <c r="H13">
        <f t="shared" si="1"/>
        <v>-63.88943579916674</v>
      </c>
    </row>
    <row r="14" spans="1:8" ht="15">
      <c r="A14">
        <v>25</v>
      </c>
      <c r="B14">
        <v>13</v>
      </c>
      <c r="C14" s="1">
        <v>34593</v>
      </c>
      <c r="D14">
        <v>-62.536</v>
      </c>
      <c r="G14">
        <f t="shared" si="0"/>
        <v>-62.536</v>
      </c>
      <c r="H14">
        <f t="shared" si="1"/>
        <v>-62.536</v>
      </c>
    </row>
    <row r="15" spans="1:8" ht="15">
      <c r="A15">
        <v>25</v>
      </c>
      <c r="B15">
        <v>14</v>
      </c>
      <c r="C15" s="1">
        <v>34630</v>
      </c>
      <c r="D15">
        <v>-76.379</v>
      </c>
      <c r="G15">
        <f t="shared" si="0"/>
        <v>-75.99741953308862</v>
      </c>
      <c r="H15">
        <f t="shared" si="1"/>
        <v>-76.59825486774527</v>
      </c>
    </row>
    <row r="16" spans="1:8" ht="15">
      <c r="A16">
        <v>25</v>
      </c>
      <c r="B16">
        <v>15</v>
      </c>
      <c r="C16" s="1">
        <v>36076</v>
      </c>
      <c r="D16">
        <v>94.592</v>
      </c>
      <c r="G16">
        <f t="shared" si="0"/>
        <v>77.38791998748647</v>
      </c>
      <c r="H16">
        <f t="shared" si="1"/>
        <v>106.10885671433523</v>
      </c>
    </row>
    <row r="17" spans="1:8" ht="15">
      <c r="A17">
        <v>25</v>
      </c>
      <c r="B17">
        <v>16</v>
      </c>
      <c r="C17" s="1">
        <v>35056</v>
      </c>
      <c r="D17">
        <v>-6.667</v>
      </c>
      <c r="G17">
        <f t="shared" si="0"/>
        <v>-6.261985228549232</v>
      </c>
      <c r="H17">
        <f t="shared" si="1"/>
        <v>-6.910486428875247</v>
      </c>
    </row>
    <row r="18" spans="1:8" ht="15">
      <c r="A18">
        <v>25</v>
      </c>
      <c r="B18">
        <v>17</v>
      </c>
      <c r="C18" s="1">
        <v>34785</v>
      </c>
      <c r="D18">
        <v>22.093</v>
      </c>
      <c r="G18">
        <f t="shared" si="0"/>
        <v>21.526210058251024</v>
      </c>
      <c r="H18">
        <f t="shared" si="1"/>
        <v>22.42408606658052</v>
      </c>
    </row>
    <row r="19" spans="1:8" ht="15">
      <c r="A19">
        <v>25</v>
      </c>
      <c r="B19">
        <v>18</v>
      </c>
      <c r="C19" s="1">
        <v>35846</v>
      </c>
      <c r="D19">
        <v>41.725</v>
      </c>
      <c r="G19">
        <f t="shared" si="0"/>
        <v>35.21568486155108</v>
      </c>
      <c r="H19">
        <f t="shared" si="1"/>
        <v>45.978517076248195</v>
      </c>
    </row>
    <row r="20" spans="1:8" ht="15">
      <c r="A20">
        <v>25</v>
      </c>
      <c r="B20">
        <v>19</v>
      </c>
      <c r="C20" s="1">
        <v>36723</v>
      </c>
      <c r="D20">
        <v>-34.463</v>
      </c>
      <c r="G20">
        <f t="shared" si="0"/>
        <v>-25.830725700918645</v>
      </c>
      <c r="H20">
        <f t="shared" si="1"/>
        <v>-40.64614484236356</v>
      </c>
    </row>
    <row r="21" spans="1:8" ht="15">
      <c r="A21">
        <v>25</v>
      </c>
      <c r="B21">
        <v>20</v>
      </c>
      <c r="C21" s="1">
        <v>36071</v>
      </c>
      <c r="D21">
        <v>-96.082</v>
      </c>
      <c r="G21">
        <f t="shared" si="0"/>
        <v>-78.66014377343224</v>
      </c>
      <c r="H21">
        <f t="shared" si="1"/>
        <v>-107.73852636224544</v>
      </c>
    </row>
    <row r="22" spans="1:8" ht="15">
      <c r="A22">
        <v>25</v>
      </c>
      <c r="B22">
        <v>21</v>
      </c>
      <c r="C22" s="1">
        <v>35949</v>
      </c>
      <c r="D22">
        <v>66.002</v>
      </c>
      <c r="G22">
        <f t="shared" si="0"/>
        <v>54.93407554136221</v>
      </c>
      <c r="H22">
        <f t="shared" si="1"/>
        <v>73.31304585326318</v>
      </c>
    </row>
    <row r="23" spans="1:8" ht="15">
      <c r="A23">
        <v>25</v>
      </c>
      <c r="B23">
        <v>22</v>
      </c>
      <c r="C23" s="1">
        <v>36211</v>
      </c>
      <c r="D23">
        <v>74.603</v>
      </c>
      <c r="G23">
        <f t="shared" si="0"/>
        <v>59.929244484663464</v>
      </c>
      <c r="H23">
        <f t="shared" si="1"/>
        <v>84.56599210002942</v>
      </c>
    </row>
    <row r="24" spans="1:8" ht="15">
      <c r="A24">
        <v>25</v>
      </c>
      <c r="B24">
        <v>23</v>
      </c>
      <c r="C24" s="1">
        <v>37012</v>
      </c>
      <c r="D24">
        <v>0.696</v>
      </c>
      <c r="G24">
        <f t="shared" si="0"/>
        <v>0.501652871076431</v>
      </c>
      <c r="H24">
        <f t="shared" si="1"/>
        <v>0.8394585460260627</v>
      </c>
    </row>
    <row r="25" spans="1:8" ht="15">
      <c r="A25">
        <v>25</v>
      </c>
      <c r="B25">
        <v>24</v>
      </c>
      <c r="C25" s="1">
        <v>38342</v>
      </c>
      <c r="D25">
        <v>73.664</v>
      </c>
      <c r="G25">
        <f t="shared" si="0"/>
        <v>44.34682670245703</v>
      </c>
      <c r="H25">
        <f t="shared" si="1"/>
        <v>98.49057668087538</v>
      </c>
    </row>
    <row r="26" spans="1:8" ht="15">
      <c r="A26">
        <v>25</v>
      </c>
      <c r="B26">
        <v>25</v>
      </c>
      <c r="C26" s="1">
        <v>39108</v>
      </c>
      <c r="D26">
        <v>73.586</v>
      </c>
      <c r="G26">
        <f t="shared" si="0"/>
        <v>39.9366421502057</v>
      </c>
      <c r="H26">
        <f t="shared" si="1"/>
        <v>104.40168855957081</v>
      </c>
    </row>
    <row r="27" spans="1:8" ht="15">
      <c r="A27">
        <v>25</v>
      </c>
      <c r="B27">
        <v>26</v>
      </c>
      <c r="C27" s="1">
        <v>38017</v>
      </c>
      <c r="D27">
        <v>61.806</v>
      </c>
      <c r="G27">
        <f t="shared" si="0"/>
        <v>38.88156064184979</v>
      </c>
      <c r="H27">
        <f t="shared" si="1"/>
        <v>80.58144007848082</v>
      </c>
    </row>
    <row r="28" spans="1:8" ht="15">
      <c r="A28">
        <v>25</v>
      </c>
      <c r="B28">
        <v>27</v>
      </c>
      <c r="C28" s="1">
        <v>38964</v>
      </c>
      <c r="D28">
        <v>-43.977</v>
      </c>
      <c r="G28">
        <f t="shared" si="0"/>
        <v>-24.33701385041298</v>
      </c>
      <c r="H28">
        <f t="shared" si="1"/>
        <v>-61.701096497457186</v>
      </c>
    </row>
    <row r="29" spans="1:8" ht="15">
      <c r="A29">
        <v>25</v>
      </c>
      <c r="B29">
        <v>28</v>
      </c>
      <c r="C29" s="1">
        <v>38515</v>
      </c>
      <c r="D29">
        <v>-93.821</v>
      </c>
      <c r="G29">
        <f t="shared" si="0"/>
        <v>-55.17433971387605</v>
      </c>
      <c r="H29">
        <f t="shared" si="1"/>
        <v>-127.1335642229929</v>
      </c>
    </row>
    <row r="30" spans="1:8" ht="15">
      <c r="A30">
        <v>25</v>
      </c>
      <c r="B30">
        <v>29</v>
      </c>
      <c r="C30" s="1">
        <v>39290</v>
      </c>
      <c r="D30">
        <v>77.365</v>
      </c>
      <c r="G30">
        <f t="shared" si="0"/>
        <v>40.965818141828564</v>
      </c>
      <c r="H30">
        <f t="shared" si="1"/>
        <v>111.32186006123231</v>
      </c>
    </row>
    <row r="31" spans="1:8" ht="15">
      <c r="A31">
        <v>25</v>
      </c>
      <c r="B31">
        <v>30</v>
      </c>
      <c r="C31" s="1">
        <v>39250</v>
      </c>
      <c r="D31">
        <v>96.008</v>
      </c>
      <c r="G31">
        <f t="shared" si="0"/>
        <v>51.11354570274809</v>
      </c>
      <c r="H31">
        <f t="shared" si="1"/>
        <v>137.72015458560236</v>
      </c>
    </row>
    <row r="32" spans="1:8" ht="15">
      <c r="A32">
        <v>25</v>
      </c>
      <c r="B32">
        <v>31</v>
      </c>
      <c r="C32" s="1">
        <v>37962</v>
      </c>
      <c r="D32">
        <v>65.602</v>
      </c>
      <c r="G32">
        <f t="shared" si="0"/>
        <v>41.57798325182888</v>
      </c>
      <c r="H32">
        <f t="shared" si="1"/>
        <v>85.16691752965131</v>
      </c>
    </row>
    <row r="33" spans="1:8" ht="15">
      <c r="A33">
        <v>25</v>
      </c>
      <c r="B33">
        <v>32</v>
      </c>
      <c r="C33" s="1">
        <v>37785</v>
      </c>
      <c r="D33">
        <v>-91.795</v>
      </c>
      <c r="G33">
        <f t="shared" si="0"/>
        <v>-59.589628619417645</v>
      </c>
      <c r="H33">
        <f t="shared" si="1"/>
        <v>-117.54861279715941</v>
      </c>
    </row>
    <row r="34" spans="1:8" ht="15">
      <c r="A34">
        <v>25</v>
      </c>
      <c r="B34">
        <v>33</v>
      </c>
      <c r="C34" s="1">
        <v>37393</v>
      </c>
      <c r="D34">
        <v>37.982</v>
      </c>
      <c r="G34">
        <f t="shared" si="0"/>
        <v>26.000039989222252</v>
      </c>
      <c r="H34">
        <f t="shared" si="1"/>
        <v>47.18316008402187</v>
      </c>
    </row>
    <row r="35" spans="1:8" ht="15">
      <c r="A35">
        <v>25</v>
      </c>
      <c r="B35">
        <v>34</v>
      </c>
      <c r="C35" s="1">
        <v>38151</v>
      </c>
      <c r="D35">
        <v>23.011</v>
      </c>
      <c r="G35">
        <f t="shared" si="0"/>
        <v>14.21579248131921</v>
      </c>
      <c r="H35">
        <f t="shared" si="1"/>
        <v>30.314364076885738</v>
      </c>
    </row>
    <row r="36" spans="1:8" ht="15">
      <c r="A36">
        <v>25</v>
      </c>
      <c r="B36">
        <v>35</v>
      </c>
      <c r="C36" s="1">
        <v>37548</v>
      </c>
      <c r="D36">
        <v>-58.362</v>
      </c>
      <c r="G36">
        <f t="shared" si="0"/>
        <v>-39.121397105035534</v>
      </c>
      <c r="H36">
        <f t="shared" si="1"/>
        <v>-73.3760810898824</v>
      </c>
    </row>
    <row r="37" spans="1:9" ht="15">
      <c r="A37">
        <v>25</v>
      </c>
      <c r="B37">
        <v>36</v>
      </c>
      <c r="C37" s="1">
        <v>37698</v>
      </c>
      <c r="D37">
        <v>-10.395</v>
      </c>
      <c r="E37">
        <f>XIRR(D2:D37,C2:C37)</f>
        <v>0.05064810812473297</v>
      </c>
      <c r="F37" s="1">
        <f>MIN(C2:C37)</f>
        <v>34593</v>
      </c>
      <c r="G37">
        <f t="shared" si="0"/>
        <v>-6.827954554994953</v>
      </c>
      <c r="H37">
        <f t="shared" si="1"/>
        <v>-13.221957643415601</v>
      </c>
      <c r="I37" s="3">
        <f>-0.0278816109566546</f>
        <v>-0.0278816109566546</v>
      </c>
    </row>
    <row r="38" spans="7:8" ht="15">
      <c r="G38">
        <f>SUM(G2:G37)</f>
        <v>2.3781640834386053E-07</v>
      </c>
      <c r="H38">
        <f>SUM(H2:H37)</f>
        <v>-1.0195382316169344E-09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7109375" style="0" customWidth="1"/>
    <col min="3" max="3" width="12.00390625" style="0" bestFit="1" customWidth="1"/>
  </cols>
  <sheetData>
    <row r="1" spans="1:2" ht="15">
      <c r="A1" s="1">
        <v>34593</v>
      </c>
      <c r="B1">
        <v>-62.536</v>
      </c>
    </row>
    <row r="2" spans="1:2" ht="15">
      <c r="A2" s="1">
        <v>34630</v>
      </c>
      <c r="B2">
        <v>-76.379</v>
      </c>
    </row>
    <row r="3" spans="1:2" ht="15">
      <c r="A3" s="1">
        <v>34785</v>
      </c>
      <c r="B3">
        <v>22.093</v>
      </c>
    </row>
    <row r="4" spans="1:2" ht="15">
      <c r="A4" s="1">
        <v>34995</v>
      </c>
      <c r="B4">
        <v>10.025</v>
      </c>
    </row>
    <row r="5" spans="1:2" ht="15">
      <c r="A5" s="1">
        <v>35056</v>
      </c>
      <c r="B5">
        <v>-6.667</v>
      </c>
    </row>
    <row r="6" spans="1:2" ht="15">
      <c r="A6" s="1">
        <v>35712</v>
      </c>
      <c r="B6">
        <v>-58.584</v>
      </c>
    </row>
    <row r="7" spans="1:2" ht="15">
      <c r="A7" s="1">
        <v>35846</v>
      </c>
      <c r="B7">
        <v>41.725</v>
      </c>
    </row>
    <row r="8" spans="1:2" ht="15">
      <c r="A8" s="1">
        <v>35949</v>
      </c>
      <c r="B8">
        <v>66.002</v>
      </c>
    </row>
    <row r="9" spans="1:2" ht="15">
      <c r="A9" s="1">
        <v>36003</v>
      </c>
      <c r="B9">
        <v>33.865</v>
      </c>
    </row>
    <row r="10" spans="1:2" ht="15">
      <c r="A10" s="1">
        <v>36071</v>
      </c>
      <c r="B10">
        <v>-96.082</v>
      </c>
    </row>
    <row r="11" spans="1:2" ht="15">
      <c r="A11" s="1">
        <v>36076</v>
      </c>
      <c r="B11">
        <v>94.592</v>
      </c>
    </row>
    <row r="12" spans="1:2" ht="15">
      <c r="A12" s="1">
        <v>36211</v>
      </c>
      <c r="B12">
        <v>74.603</v>
      </c>
    </row>
    <row r="13" spans="1:2" ht="15">
      <c r="A13" s="1">
        <v>36723</v>
      </c>
      <c r="B13">
        <v>-34.463</v>
      </c>
    </row>
    <row r="14" spans="1:2" ht="15">
      <c r="A14" s="1">
        <v>36789</v>
      </c>
      <c r="B14">
        <v>50.807</v>
      </c>
    </row>
    <row r="15" spans="1:2" ht="15">
      <c r="A15" s="1">
        <v>36930</v>
      </c>
      <c r="B15">
        <v>-64.154</v>
      </c>
    </row>
    <row r="16" spans="1:2" ht="15">
      <c r="A16" s="1">
        <v>37012</v>
      </c>
      <c r="B16">
        <v>0.696</v>
      </c>
    </row>
    <row r="17" spans="1:2" ht="15">
      <c r="A17" s="1">
        <v>37393</v>
      </c>
      <c r="B17">
        <v>37.982</v>
      </c>
    </row>
    <row r="18" spans="1:2" ht="15">
      <c r="A18" s="1">
        <v>37548</v>
      </c>
      <c r="B18">
        <v>-58.362</v>
      </c>
    </row>
    <row r="19" spans="1:2" ht="15">
      <c r="A19" s="1">
        <v>37698</v>
      </c>
      <c r="B19">
        <v>-10.395</v>
      </c>
    </row>
    <row r="20" spans="1:2" ht="15">
      <c r="A20" s="1">
        <v>37785</v>
      </c>
      <c r="B20">
        <v>-91.795</v>
      </c>
    </row>
    <row r="21" spans="1:2" ht="15">
      <c r="A21" s="1">
        <v>37962</v>
      </c>
      <c r="B21">
        <v>65.602</v>
      </c>
    </row>
    <row r="22" spans="1:2" ht="15">
      <c r="A22" s="1">
        <v>38017</v>
      </c>
      <c r="B22">
        <v>61.806</v>
      </c>
    </row>
    <row r="23" spans="1:2" ht="15">
      <c r="A23" s="1">
        <v>38090</v>
      </c>
      <c r="B23">
        <v>12.132</v>
      </c>
    </row>
    <row r="24" spans="1:2" ht="15">
      <c r="A24" s="1">
        <v>38151</v>
      </c>
      <c r="B24">
        <v>23.011</v>
      </c>
    </row>
    <row r="25" spans="1:2" ht="15">
      <c r="A25" s="1">
        <v>38342</v>
      </c>
      <c r="B25">
        <v>73.664</v>
      </c>
    </row>
    <row r="26" spans="1:2" ht="15">
      <c r="A26" s="1">
        <v>38515</v>
      </c>
      <c r="B26">
        <v>-93.821</v>
      </c>
    </row>
    <row r="27" spans="1:2" ht="15">
      <c r="A27" s="1">
        <v>38732</v>
      </c>
      <c r="B27">
        <v>-60.845</v>
      </c>
    </row>
    <row r="28" spans="1:2" ht="15">
      <c r="A28" s="1">
        <v>38964</v>
      </c>
      <c r="B28">
        <v>-43.977</v>
      </c>
    </row>
    <row r="29" spans="1:2" ht="15">
      <c r="A29" s="1">
        <v>39108</v>
      </c>
      <c r="B29">
        <v>73.586</v>
      </c>
    </row>
    <row r="30" spans="1:2" ht="15">
      <c r="A30" s="1">
        <v>39250</v>
      </c>
      <c r="B30">
        <v>96.008</v>
      </c>
    </row>
    <row r="31" spans="1:2" ht="15">
      <c r="A31" s="1">
        <v>39290</v>
      </c>
      <c r="B31">
        <v>77.365</v>
      </c>
    </row>
    <row r="32" spans="1:2" ht="15">
      <c r="A32" s="1">
        <v>39580</v>
      </c>
      <c r="B32">
        <v>27.266</v>
      </c>
    </row>
    <row r="33" spans="1:2" ht="15">
      <c r="A33" s="1">
        <v>39861</v>
      </c>
      <c r="B33">
        <v>-20.671</v>
      </c>
    </row>
    <row r="34" spans="1:2" ht="15">
      <c r="A34" s="1">
        <v>39913</v>
      </c>
      <c r="B34">
        <v>-30.906</v>
      </c>
    </row>
    <row r="35" spans="1:2" ht="15">
      <c r="A35" s="1">
        <v>40958</v>
      </c>
      <c r="B35">
        <v>-82.811</v>
      </c>
    </row>
    <row r="36" spans="1:3" ht="15">
      <c r="A36" s="1">
        <v>41109</v>
      </c>
      <c r="B36">
        <v>-40.683</v>
      </c>
      <c r="C36">
        <f>XIRR(B1:B36,A1:A36)</f>
        <v>0.05064810812473297</v>
      </c>
    </row>
    <row r="37" ht="15">
      <c r="C37">
        <f>XNPV(C36,B1:B36,A1:A36)</f>
        <v>2.3781645808185203E-07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flockc</dc:creator>
  <cp:keywords/>
  <dc:description/>
  <cp:lastModifiedBy>Joe Stampf</cp:lastModifiedBy>
  <dcterms:created xsi:type="dcterms:W3CDTF">2008-12-11T21:12:48Z</dcterms:created>
  <dcterms:modified xsi:type="dcterms:W3CDTF">2008-12-15T15:36:51Z</dcterms:modified>
  <cp:category/>
  <cp:version/>
  <cp:contentType/>
  <cp:contentStatus/>
</cp:coreProperties>
</file>